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050" windowWidth="9720" windowHeight="7320" activeTab="2"/>
  </bookViews>
  <sheets>
    <sheet name="задачи" sheetId="1" r:id="rId1"/>
    <sheet name="график" sheetId="2" r:id="rId2"/>
    <sheet name="график2" sheetId="3" r:id="rId3"/>
  </sheets>
  <definedNames/>
  <calcPr fullCalcOnLoad="1"/>
</workbook>
</file>

<file path=xl/sharedStrings.xml><?xml version="1.0" encoding="utf-8"?>
<sst xmlns="http://schemas.openxmlformats.org/spreadsheetml/2006/main" count="109" uniqueCount="72">
  <si>
    <t>С</t>
  </si>
  <si>
    <t>ЗАДАЧА №1</t>
  </si>
  <si>
    <t xml:space="preserve">КАМЕНЬ БРОСИЛИ В УЩЕЛЬЕ. ОН СВОБОДНО ПАДАЛ 15 СЕКУНД. </t>
  </si>
  <si>
    <t>ОПРЕДЕЛИТЬ ГЛУБИНУ УЩЕЛЬЯ.</t>
  </si>
  <si>
    <t>ДАНО:</t>
  </si>
  <si>
    <t>t =</t>
  </si>
  <si>
    <t>g =</t>
  </si>
  <si>
    <t>S - ?</t>
  </si>
  <si>
    <t>М/С</t>
  </si>
  <si>
    <t>РЕШЕНИЕ:</t>
  </si>
  <si>
    <t>ВЫЧИСЛЕНИЕ:</t>
  </si>
  <si>
    <t xml:space="preserve">  S =</t>
  </si>
  <si>
    <t>*</t>
  </si>
  <si>
    <t>+</t>
  </si>
  <si>
    <t>*(</t>
  </si>
  <si>
    <t xml:space="preserve">  =</t>
  </si>
  <si>
    <t>М</t>
  </si>
  <si>
    <t xml:space="preserve">+ </t>
  </si>
  <si>
    <t>=</t>
  </si>
  <si>
    <t xml:space="preserve">                      ОТВЕТ:    </t>
  </si>
  <si>
    <t xml:space="preserve">             </t>
  </si>
  <si>
    <t>ОТВЕТ :</t>
  </si>
  <si>
    <t>ЗАДАЧА №2</t>
  </si>
  <si>
    <t xml:space="preserve">ПРИ АВАРИЙНОМ ТОРМОЖЕНИИ АВТОМОБИЛЬ ОСТАНОВИЛСЯ ЗА 8 СЕКУНД. </t>
  </si>
  <si>
    <t>НАЙТИ ТОРМОЗНОЙ ПУТЬ, ЕСЛИ НАЧАЛЬНАЯ СКОРОСТЬ АВТОМОБИЛЯ 36 КМ/ЧАС.</t>
  </si>
  <si>
    <t>V =</t>
  </si>
  <si>
    <t>КМ/ЧАС</t>
  </si>
  <si>
    <t>СИ</t>
  </si>
  <si>
    <t>РЕШЕНИЕ :</t>
  </si>
  <si>
    <t xml:space="preserve">    а</t>
  </si>
  <si>
    <t xml:space="preserve">V </t>
  </si>
  <si>
    <t>-</t>
  </si>
  <si>
    <t>t</t>
  </si>
  <si>
    <t>СКОРОСТЬ РЯМОЛИНЕЙНОГО РАВНОУСКОРЕННОГО ДВИЖЕНИЯ.</t>
  </si>
  <si>
    <t>ГРАФИК СКОРОСТИ.</t>
  </si>
  <si>
    <r>
      <t>V</t>
    </r>
    <r>
      <rPr>
        <b/>
        <vertAlign val="subscript"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= V</t>
    </r>
    <r>
      <rPr>
        <b/>
        <vertAlign val="subscript"/>
        <sz val="12"/>
        <rFont val="Times New Roman"/>
        <family val="1"/>
      </rPr>
      <t>0x</t>
    </r>
    <r>
      <rPr>
        <b/>
        <sz val="12"/>
        <rFont val="Times New Roman"/>
        <family val="1"/>
      </rPr>
      <t xml:space="preserve"> + a</t>
    </r>
    <r>
      <rPr>
        <b/>
        <vertAlign val="subscript"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t</t>
    </r>
    <r>
      <rPr>
        <sz val="12"/>
        <rFont val="Times New Roman"/>
        <family val="1"/>
      </rPr>
      <t xml:space="preserve">  </t>
    </r>
  </si>
  <si>
    <t xml:space="preserve">ЕСЛИ </t>
  </si>
  <si>
    <t>ТО</t>
  </si>
  <si>
    <r>
      <t>V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 =</t>
    </r>
    <r>
      <rPr>
        <b/>
        <vertAlign val="subscript"/>
        <sz val="12"/>
        <rFont val="Times New Roman"/>
        <family val="1"/>
      </rPr>
      <t xml:space="preserve">   </t>
    </r>
  </si>
  <si>
    <r>
      <t>S = V</t>
    </r>
    <r>
      <rPr>
        <b/>
        <vertAlign val="subscript"/>
        <sz val="12"/>
        <rFont val="Times New Roman"/>
        <family val="1"/>
      </rPr>
      <t xml:space="preserve">0 </t>
    </r>
    <r>
      <rPr>
        <b/>
        <sz val="12"/>
        <rFont val="Times New Roman"/>
        <family val="1"/>
      </rPr>
      <t>* t + g * t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</si>
  <si>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r>
      <t>М/С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 xml:space="preserve"> </t>
    </r>
  </si>
  <si>
    <r>
      <t>C )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 xml:space="preserve"> </t>
    </r>
  </si>
  <si>
    <r>
      <t>S = V</t>
    </r>
    <r>
      <rPr>
        <b/>
        <vertAlign val="subscript"/>
        <sz val="12"/>
        <rFont val="Times New Roman"/>
        <family val="1"/>
      </rPr>
      <t xml:space="preserve">0 </t>
    </r>
    <r>
      <rPr>
        <b/>
        <sz val="12"/>
        <rFont val="Times New Roman"/>
        <family val="1"/>
      </rPr>
      <t>* t + a * t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</si>
  <si>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r>
      <t>V</t>
    </r>
    <r>
      <rPr>
        <b/>
        <vertAlign val="subscript"/>
        <sz val="12"/>
        <rFont val="Times New Roman"/>
        <family val="1"/>
      </rPr>
      <t xml:space="preserve">0 </t>
    </r>
  </si>
  <si>
    <r>
      <t>М/С</t>
    </r>
    <r>
      <rPr>
        <b/>
        <vertAlign val="superscript"/>
        <sz val="12"/>
        <rFont val="Tahoma"/>
        <family val="2"/>
      </rPr>
      <t xml:space="preserve">2 </t>
    </r>
    <r>
      <rPr>
        <b/>
        <sz val="12"/>
        <rFont val="Tahoma"/>
        <family val="2"/>
      </rPr>
      <t xml:space="preserve"> </t>
    </r>
  </si>
  <si>
    <t>ПОСТРОИМ ГРАФИК ПРЕКЦИИ ВЕКТОРА СКОРОСТИ ТЕЛА,</t>
  </si>
  <si>
    <r>
      <t>V</t>
    </r>
    <r>
      <rPr>
        <b/>
        <vertAlign val="subscript"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=</t>
    </r>
  </si>
  <si>
    <r>
      <t>a</t>
    </r>
    <r>
      <rPr>
        <b/>
        <vertAlign val="subscript"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=</t>
    </r>
  </si>
  <si>
    <t>м/с</t>
  </si>
  <si>
    <r>
      <t>V</t>
    </r>
    <r>
      <rPr>
        <b/>
        <vertAlign val="subscript"/>
        <sz val="12"/>
        <rFont val="Times New Roman"/>
        <family val="1"/>
      </rPr>
      <t>x</t>
    </r>
    <r>
      <rPr>
        <b/>
        <sz val="12"/>
        <rFont val="Times New Roman"/>
        <family val="1"/>
      </rPr>
      <t>, м/с</t>
    </r>
  </si>
  <si>
    <t>t, с</t>
  </si>
  <si>
    <r>
      <t>м/с</t>
    </r>
    <r>
      <rPr>
        <b/>
        <vertAlign val="superscript"/>
        <sz val="10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</si>
  <si>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t>км/час</t>
  </si>
  <si>
    <t xml:space="preserve">с постоянным ускорением </t>
  </si>
  <si>
    <r>
      <t>м/с</t>
    </r>
    <r>
      <rPr>
        <b/>
        <vertAlign val="superscript"/>
        <sz val="10"/>
        <rFont val="Times New Roman"/>
        <family val="1"/>
      </rPr>
      <t>2</t>
    </r>
    <r>
      <rPr>
        <b/>
        <sz val="12"/>
        <rFont val="Times New Roman"/>
        <family val="1"/>
      </rPr>
      <t xml:space="preserve"> .</t>
    </r>
  </si>
  <si>
    <t>дано:</t>
  </si>
  <si>
    <t xml:space="preserve">t = </t>
  </si>
  <si>
    <t>с</t>
  </si>
  <si>
    <r>
      <t>V</t>
    </r>
    <r>
      <rPr>
        <b/>
        <vertAlign val="subscript"/>
        <sz val="12"/>
        <rFont val="Times New Roman"/>
        <family val="1"/>
      </rPr>
      <t>0x</t>
    </r>
    <r>
      <rPr>
        <b/>
        <sz val="12"/>
        <rFont val="Times New Roman"/>
        <family val="1"/>
      </rPr>
      <t xml:space="preserve"> = </t>
    </r>
  </si>
  <si>
    <r>
      <t>V</t>
    </r>
    <r>
      <rPr>
        <b/>
        <vertAlign val="subscript"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- ?  </t>
    </r>
  </si>
  <si>
    <t>решение:</t>
  </si>
  <si>
    <t>построим график:</t>
  </si>
  <si>
    <t xml:space="preserve">КОТОРОЕ ДВИЖЕТСЯ ИЗ СОСТОЯНИЯ ПОКОЯ С УСКОРЕНИЕМ    </t>
  </si>
  <si>
    <r>
      <t>м/с</t>
    </r>
    <r>
      <rPr>
        <b/>
        <vertAlign val="superscript"/>
        <sz val="10"/>
        <rFont val="Times New Roman"/>
        <family val="1"/>
      </rPr>
      <t>2</t>
    </r>
    <r>
      <rPr>
        <b/>
        <sz val="12"/>
        <rFont val="Times New Roman"/>
        <family val="1"/>
      </rPr>
      <t xml:space="preserve"> в течении 40 с.</t>
    </r>
  </si>
  <si>
    <r>
      <t>a</t>
    </r>
    <r>
      <rPr>
        <b/>
        <vertAlign val="subscript"/>
        <sz val="20"/>
        <rFont val="Times New Roman"/>
        <family val="1"/>
      </rPr>
      <t>x</t>
    </r>
    <r>
      <rPr>
        <b/>
        <sz val="20"/>
        <rFont val="Times New Roman"/>
        <family val="1"/>
      </rPr>
      <t xml:space="preserve"> = (V</t>
    </r>
    <r>
      <rPr>
        <b/>
        <vertAlign val="subscript"/>
        <sz val="20"/>
        <rFont val="Times New Roman"/>
        <family val="1"/>
      </rPr>
      <t>x</t>
    </r>
    <r>
      <rPr>
        <b/>
        <sz val="20"/>
        <rFont val="Times New Roman"/>
        <family val="1"/>
      </rPr>
      <t xml:space="preserve"> - V</t>
    </r>
    <r>
      <rPr>
        <b/>
        <vertAlign val="subscript"/>
        <sz val="20"/>
        <rFont val="Times New Roman"/>
        <family val="1"/>
      </rPr>
      <t>0x</t>
    </r>
    <r>
      <rPr>
        <b/>
        <sz val="20"/>
        <rFont val="Times New Roman"/>
        <family val="1"/>
      </rPr>
      <t xml:space="preserve"> ) / t</t>
    </r>
  </si>
  <si>
    <r>
      <t>a</t>
    </r>
    <r>
      <rPr>
        <b/>
        <vertAlign val="subscript"/>
        <sz val="20"/>
        <rFont val="Times New Roman"/>
        <family val="1"/>
      </rPr>
      <t>x</t>
    </r>
    <r>
      <rPr>
        <b/>
        <sz val="20"/>
        <rFont val="Times New Roman"/>
        <family val="1"/>
      </rPr>
      <t xml:space="preserve"> t = V</t>
    </r>
    <r>
      <rPr>
        <b/>
        <vertAlign val="subscript"/>
        <sz val="20"/>
        <rFont val="Times New Roman"/>
        <family val="1"/>
      </rPr>
      <t>x</t>
    </r>
    <r>
      <rPr>
        <b/>
        <sz val="20"/>
        <rFont val="Times New Roman"/>
        <family val="1"/>
      </rPr>
      <t xml:space="preserve"> - V</t>
    </r>
    <r>
      <rPr>
        <b/>
        <vertAlign val="subscript"/>
        <sz val="20"/>
        <rFont val="Times New Roman"/>
        <family val="1"/>
      </rPr>
      <t>0</t>
    </r>
    <r>
      <rPr>
        <vertAlign val="subscript"/>
        <sz val="20"/>
        <rFont val="Times New Roman"/>
        <family val="1"/>
      </rPr>
      <t>x</t>
    </r>
    <r>
      <rPr>
        <sz val="20"/>
        <rFont val="Times New Roman"/>
        <family val="1"/>
      </rPr>
      <t xml:space="preserve"> </t>
    </r>
  </si>
  <si>
    <r>
      <t>V</t>
    </r>
    <r>
      <rPr>
        <b/>
        <vertAlign val="subscript"/>
        <sz val="20"/>
        <rFont val="Times New Roman"/>
        <family val="1"/>
      </rPr>
      <t>x</t>
    </r>
    <r>
      <rPr>
        <b/>
        <sz val="20"/>
        <rFont val="Times New Roman"/>
        <family val="1"/>
      </rPr>
      <t xml:space="preserve"> = V</t>
    </r>
    <r>
      <rPr>
        <b/>
        <vertAlign val="subscript"/>
        <sz val="20"/>
        <rFont val="Times New Roman"/>
        <family val="1"/>
      </rPr>
      <t>0x</t>
    </r>
    <r>
      <rPr>
        <b/>
        <sz val="20"/>
        <rFont val="Times New Roman"/>
        <family val="1"/>
      </rPr>
      <t xml:space="preserve"> + a</t>
    </r>
    <r>
      <rPr>
        <b/>
        <vertAlign val="subscript"/>
        <sz val="20"/>
        <rFont val="Times New Roman"/>
        <family val="1"/>
      </rPr>
      <t>x</t>
    </r>
    <r>
      <rPr>
        <b/>
        <sz val="20"/>
        <rFont val="Times New Roman"/>
        <family val="1"/>
      </rPr>
      <t xml:space="preserve"> t</t>
    </r>
    <r>
      <rPr>
        <sz val="20"/>
        <rFont val="Times New Roman"/>
        <family val="1"/>
      </rPr>
      <t xml:space="preserve">  </t>
    </r>
  </si>
  <si>
    <r>
      <t>V</t>
    </r>
    <r>
      <rPr>
        <b/>
        <vertAlign val="subscript"/>
        <sz val="20"/>
        <rFont val="Times New Roman"/>
        <family val="1"/>
      </rPr>
      <t>0x</t>
    </r>
    <r>
      <rPr>
        <b/>
        <sz val="20"/>
        <rFont val="Times New Roman"/>
        <family val="1"/>
      </rPr>
      <t xml:space="preserve"> = 0</t>
    </r>
  </si>
  <si>
    <r>
      <t>V</t>
    </r>
    <r>
      <rPr>
        <b/>
        <vertAlign val="subscript"/>
        <sz val="20"/>
        <rFont val="Times New Roman"/>
        <family val="1"/>
      </rPr>
      <t>x</t>
    </r>
    <r>
      <rPr>
        <b/>
        <sz val="20"/>
        <rFont val="Times New Roman"/>
        <family val="1"/>
      </rPr>
      <t xml:space="preserve"> =  a</t>
    </r>
    <r>
      <rPr>
        <b/>
        <vertAlign val="subscript"/>
        <sz val="20"/>
        <rFont val="Times New Roman"/>
        <family val="1"/>
      </rPr>
      <t>x</t>
    </r>
    <r>
      <rPr>
        <b/>
        <sz val="20"/>
        <rFont val="Times New Roman"/>
        <family val="1"/>
      </rPr>
      <t xml:space="preserve"> t  </t>
    </r>
  </si>
  <si>
    <t>Движущейся по дороге  автомобиль со скоростью</t>
  </si>
  <si>
    <t>, начинает двигаться</t>
  </si>
  <si>
    <t xml:space="preserve">Построить график проекции вектора мгновенной скорости за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</si>
</sst>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\ "/>
    <numFmt numFmtId="185" formatCode="[$-FC19]d\ mmmm\ yyyy\ &quot;г.&quot;"/>
  </numFmts>
  <fonts count="1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name val="Arial"/>
      <family val="2"/>
    </font>
    <font>
      <b/>
      <vertAlign val="superscript"/>
      <sz val="12"/>
      <name val="Times New Roman"/>
      <family val="1"/>
    </font>
    <font>
      <b/>
      <sz val="12"/>
      <name val="Tahoma"/>
      <family val="2"/>
    </font>
    <font>
      <b/>
      <vertAlign val="superscript"/>
      <sz val="12"/>
      <name val="Tahoma"/>
      <family val="2"/>
    </font>
    <font>
      <b/>
      <vertAlign val="superscript"/>
      <sz val="10"/>
      <name val="Times New Roman"/>
      <family val="1"/>
    </font>
    <font>
      <b/>
      <sz val="20"/>
      <name val="Arial"/>
      <family val="2"/>
    </font>
    <font>
      <b/>
      <sz val="20"/>
      <name val="Times New Roman"/>
      <family val="1"/>
    </font>
    <font>
      <b/>
      <vertAlign val="subscript"/>
      <sz val="20"/>
      <name val="Times New Roman"/>
      <family val="1"/>
    </font>
    <font>
      <sz val="20"/>
      <name val="Arial"/>
      <family val="0"/>
    </font>
    <font>
      <vertAlign val="subscript"/>
      <sz val="20"/>
      <name val="Times New Roman"/>
      <family val="1"/>
    </font>
    <font>
      <sz val="20"/>
      <name val="Times New Roman"/>
      <family val="1"/>
    </font>
    <font>
      <b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4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10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график!$B$34:$F$34</c:f>
              <c:numCache/>
            </c:numRef>
          </c:cat>
          <c:val>
            <c:numRef>
              <c:f>график!$B$33:$F$33</c:f>
              <c:numCache/>
            </c:numRef>
          </c:val>
          <c:smooth val="1"/>
        </c:ser>
        <c:axId val="39316829"/>
        <c:axId val="18307142"/>
      </c:lineChart>
      <c:catAx>
        <c:axId val="3931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t,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8307142"/>
        <c:crosses val="autoZero"/>
        <c:auto val="0"/>
        <c:lblOffset val="100"/>
        <c:noMultiLvlLbl val="0"/>
      </c:catAx>
      <c:valAx>
        <c:axId val="1830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V, м/с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316829"/>
        <c:crossesAt val="1"/>
        <c:crossBetween val="midCat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график2!$C$22:$H$22</c:f>
              <c:numCache/>
            </c:numRef>
          </c:cat>
          <c:val>
            <c:numRef>
              <c:f>график2!$C$23:$G$23</c:f>
              <c:numCache/>
            </c:numRef>
          </c:val>
          <c:smooth val="1"/>
        </c:ser>
        <c:axId val="30546551"/>
        <c:axId val="6483504"/>
      </c:lineChart>
      <c:catAx>
        <c:axId val="3054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t,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6483504"/>
        <c:crosses val="autoZero"/>
        <c:auto val="0"/>
        <c:lblOffset val="100"/>
        <c:noMultiLvlLbl val="0"/>
      </c:catAx>
      <c:valAx>
        <c:axId val="6483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V, м/с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5465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5</xdr:row>
      <xdr:rowOff>95250</xdr:rowOff>
    </xdr:from>
    <xdr:to>
      <xdr:col>2</xdr:col>
      <xdr:colOff>561975</xdr:colOff>
      <xdr:row>14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1781175" y="904875"/>
          <a:ext cx="0" cy="1609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0</xdr:rowOff>
    </xdr:from>
    <xdr:to>
      <xdr:col>2</xdr:col>
      <xdr:colOff>514350</xdr:colOff>
      <xdr:row>11</xdr:row>
      <xdr:rowOff>0</xdr:rowOff>
    </xdr:to>
    <xdr:sp>
      <xdr:nvSpPr>
        <xdr:cNvPr id="2" name="AutoShape 4"/>
        <xdr:cNvSpPr>
          <a:spLocks/>
        </xdr:cNvSpPr>
      </xdr:nvSpPr>
      <xdr:spPr>
        <a:xfrm flipH="1" flipV="1">
          <a:off x="19050" y="1981200"/>
          <a:ext cx="1714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</xdr:row>
      <xdr:rowOff>9525</xdr:rowOff>
    </xdr:from>
    <xdr:to>
      <xdr:col>4</xdr:col>
      <xdr:colOff>409575</xdr:colOff>
      <xdr:row>8</xdr:row>
      <xdr:rowOff>9525</xdr:rowOff>
    </xdr:to>
    <xdr:sp>
      <xdr:nvSpPr>
        <xdr:cNvPr id="3" name="Line 5"/>
        <xdr:cNvSpPr>
          <a:spLocks/>
        </xdr:cNvSpPr>
      </xdr:nvSpPr>
      <xdr:spPr>
        <a:xfrm>
          <a:off x="2552700" y="139065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123825</xdr:rowOff>
    </xdr:from>
    <xdr:to>
      <xdr:col>5</xdr:col>
      <xdr:colOff>28575</xdr:colOff>
      <xdr:row>14</xdr:row>
      <xdr:rowOff>76200</xdr:rowOff>
    </xdr:to>
    <xdr:sp>
      <xdr:nvSpPr>
        <xdr:cNvPr id="4" name="AutoShape 6"/>
        <xdr:cNvSpPr>
          <a:spLocks/>
        </xdr:cNvSpPr>
      </xdr:nvSpPr>
      <xdr:spPr>
        <a:xfrm>
          <a:off x="2933700" y="933450"/>
          <a:ext cx="0" cy="1609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8</xdr:row>
      <xdr:rowOff>0</xdr:rowOff>
    </xdr:from>
    <xdr:to>
      <xdr:col>16</xdr:col>
      <xdr:colOff>266700</xdr:colOff>
      <xdr:row>8</xdr:row>
      <xdr:rowOff>9525</xdr:rowOff>
    </xdr:to>
    <xdr:sp>
      <xdr:nvSpPr>
        <xdr:cNvPr id="5" name="AutoShape 7"/>
        <xdr:cNvSpPr>
          <a:spLocks/>
        </xdr:cNvSpPr>
      </xdr:nvSpPr>
      <xdr:spPr>
        <a:xfrm flipH="1">
          <a:off x="4476750" y="1381125"/>
          <a:ext cx="13525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7</xdr:row>
      <xdr:rowOff>247650</xdr:rowOff>
    </xdr:from>
    <xdr:to>
      <xdr:col>22</xdr:col>
      <xdr:colOff>95250</xdr:colOff>
      <xdr:row>8</xdr:row>
      <xdr:rowOff>0</xdr:rowOff>
    </xdr:to>
    <xdr:sp>
      <xdr:nvSpPr>
        <xdr:cNvPr id="6" name="AutoShape 8"/>
        <xdr:cNvSpPr>
          <a:spLocks/>
        </xdr:cNvSpPr>
      </xdr:nvSpPr>
      <xdr:spPr>
        <a:xfrm flipH="1">
          <a:off x="7000875" y="1381125"/>
          <a:ext cx="628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29</xdr:row>
      <xdr:rowOff>19050</xdr:rowOff>
    </xdr:from>
    <xdr:to>
      <xdr:col>2</xdr:col>
      <xdr:colOff>581025</xdr:colOff>
      <xdr:row>38</xdr:row>
      <xdr:rowOff>66675</xdr:rowOff>
    </xdr:to>
    <xdr:sp>
      <xdr:nvSpPr>
        <xdr:cNvPr id="7" name="AutoShape 9"/>
        <xdr:cNvSpPr>
          <a:spLocks/>
        </xdr:cNvSpPr>
      </xdr:nvSpPr>
      <xdr:spPr>
        <a:xfrm>
          <a:off x="1800225" y="4914900"/>
          <a:ext cx="0" cy="1771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104775</xdr:rowOff>
    </xdr:from>
    <xdr:to>
      <xdr:col>2</xdr:col>
      <xdr:colOff>495300</xdr:colOff>
      <xdr:row>34</xdr:row>
      <xdr:rowOff>104775</xdr:rowOff>
    </xdr:to>
    <xdr:sp>
      <xdr:nvSpPr>
        <xdr:cNvPr id="8" name="AutoShape 10"/>
        <xdr:cNvSpPr>
          <a:spLocks/>
        </xdr:cNvSpPr>
      </xdr:nvSpPr>
      <xdr:spPr>
        <a:xfrm flipH="1" flipV="1">
          <a:off x="0" y="5991225"/>
          <a:ext cx="1714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29</xdr:row>
      <xdr:rowOff>19050</xdr:rowOff>
    </xdr:from>
    <xdr:to>
      <xdr:col>4</xdr:col>
      <xdr:colOff>447675</xdr:colOff>
      <xdr:row>38</xdr:row>
      <xdr:rowOff>66675</xdr:rowOff>
    </xdr:to>
    <xdr:sp>
      <xdr:nvSpPr>
        <xdr:cNvPr id="9" name="AutoShape 11"/>
        <xdr:cNvSpPr>
          <a:spLocks/>
        </xdr:cNvSpPr>
      </xdr:nvSpPr>
      <xdr:spPr>
        <a:xfrm>
          <a:off x="2886075" y="4914900"/>
          <a:ext cx="0" cy="1771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32</xdr:row>
      <xdr:rowOff>9525</xdr:rowOff>
    </xdr:from>
    <xdr:to>
      <xdr:col>11</xdr:col>
      <xdr:colOff>95250</xdr:colOff>
      <xdr:row>32</xdr:row>
      <xdr:rowOff>9525</xdr:rowOff>
    </xdr:to>
    <xdr:sp>
      <xdr:nvSpPr>
        <xdr:cNvPr id="10" name="Line 12"/>
        <xdr:cNvSpPr>
          <a:spLocks/>
        </xdr:cNvSpPr>
      </xdr:nvSpPr>
      <xdr:spPr>
        <a:xfrm>
          <a:off x="4038600" y="553402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29</xdr:row>
      <xdr:rowOff>28575</xdr:rowOff>
    </xdr:from>
    <xdr:to>
      <xdr:col>12</xdr:col>
      <xdr:colOff>247650</xdr:colOff>
      <xdr:row>38</xdr:row>
      <xdr:rowOff>76200</xdr:rowOff>
    </xdr:to>
    <xdr:sp>
      <xdr:nvSpPr>
        <xdr:cNvPr id="11" name="AutoShape 15"/>
        <xdr:cNvSpPr>
          <a:spLocks/>
        </xdr:cNvSpPr>
      </xdr:nvSpPr>
      <xdr:spPr>
        <a:xfrm>
          <a:off x="4695825" y="4924425"/>
          <a:ext cx="0" cy="1771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18</xdr:col>
      <xdr:colOff>66675</xdr:colOff>
      <xdr:row>32</xdr:row>
      <xdr:rowOff>9525</xdr:rowOff>
    </xdr:to>
    <xdr:sp>
      <xdr:nvSpPr>
        <xdr:cNvPr id="12" name="AutoShape 16"/>
        <xdr:cNvSpPr>
          <a:spLocks/>
        </xdr:cNvSpPr>
      </xdr:nvSpPr>
      <xdr:spPr>
        <a:xfrm flipH="1">
          <a:off x="5305425" y="5524500"/>
          <a:ext cx="866775" cy="952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32</xdr:row>
      <xdr:rowOff>0</xdr:rowOff>
    </xdr:from>
    <xdr:to>
      <xdr:col>19</xdr:col>
      <xdr:colOff>209550</xdr:colOff>
      <xdr:row>32</xdr:row>
      <xdr:rowOff>9525</xdr:rowOff>
    </xdr:to>
    <xdr:sp>
      <xdr:nvSpPr>
        <xdr:cNvPr id="13" name="AutoShape 17"/>
        <xdr:cNvSpPr>
          <a:spLocks/>
        </xdr:cNvSpPr>
      </xdr:nvSpPr>
      <xdr:spPr>
        <a:xfrm flipH="1" flipV="1">
          <a:off x="6581775" y="5524500"/>
          <a:ext cx="228600" cy="952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36</xdr:row>
      <xdr:rowOff>9525</xdr:rowOff>
    </xdr:from>
    <xdr:to>
      <xdr:col>21</xdr:col>
      <xdr:colOff>495300</xdr:colOff>
      <xdr:row>36</xdr:row>
      <xdr:rowOff>19050</xdr:rowOff>
    </xdr:to>
    <xdr:sp>
      <xdr:nvSpPr>
        <xdr:cNvPr id="14" name="AutoShape 18"/>
        <xdr:cNvSpPr>
          <a:spLocks/>
        </xdr:cNvSpPr>
      </xdr:nvSpPr>
      <xdr:spPr>
        <a:xfrm flipH="1">
          <a:off x="6134100" y="6305550"/>
          <a:ext cx="13430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114300</xdr:rowOff>
    </xdr:from>
    <xdr:to>
      <xdr:col>11</xdr:col>
      <xdr:colOff>647700</xdr:colOff>
      <xdr:row>59</xdr:row>
      <xdr:rowOff>47625</xdr:rowOff>
    </xdr:to>
    <xdr:graphicFrame>
      <xdr:nvGraphicFramePr>
        <xdr:cNvPr id="1" name="Chart 9"/>
        <xdr:cNvGraphicFramePr/>
      </xdr:nvGraphicFramePr>
      <xdr:xfrm>
        <a:off x="0" y="7705725"/>
        <a:ext cx="6715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4</xdr:col>
      <xdr:colOff>647700</xdr:colOff>
      <xdr:row>13</xdr:row>
      <xdr:rowOff>9525</xdr:rowOff>
    </xdr:to>
    <xdr:sp>
      <xdr:nvSpPr>
        <xdr:cNvPr id="1" name="AutoShape 3"/>
        <xdr:cNvSpPr>
          <a:spLocks/>
        </xdr:cNvSpPr>
      </xdr:nvSpPr>
      <xdr:spPr>
        <a:xfrm flipV="1">
          <a:off x="1162050" y="2324100"/>
          <a:ext cx="15144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6</xdr:row>
      <xdr:rowOff>152400</xdr:rowOff>
    </xdr:from>
    <xdr:to>
      <xdr:col>4</xdr:col>
      <xdr:colOff>704850</xdr:colOff>
      <xdr:row>15</xdr:row>
      <xdr:rowOff>142875</xdr:rowOff>
    </xdr:to>
    <xdr:sp>
      <xdr:nvSpPr>
        <xdr:cNvPr id="2" name="AutoShape 4"/>
        <xdr:cNvSpPr>
          <a:spLocks/>
        </xdr:cNvSpPr>
      </xdr:nvSpPr>
      <xdr:spPr>
        <a:xfrm flipV="1">
          <a:off x="2733675" y="1171575"/>
          <a:ext cx="0" cy="1676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152400</xdr:rowOff>
    </xdr:from>
    <xdr:to>
      <xdr:col>6</xdr:col>
      <xdr:colOff>428625</xdr:colOff>
      <xdr:row>16</xdr:row>
      <xdr:rowOff>9525</xdr:rowOff>
    </xdr:to>
    <xdr:sp>
      <xdr:nvSpPr>
        <xdr:cNvPr id="3" name="AutoShape 5"/>
        <xdr:cNvSpPr>
          <a:spLocks/>
        </xdr:cNvSpPr>
      </xdr:nvSpPr>
      <xdr:spPr>
        <a:xfrm flipH="1" flipV="1">
          <a:off x="3905250" y="1171575"/>
          <a:ext cx="9525" cy="1704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18</xdr:row>
      <xdr:rowOff>28575</xdr:rowOff>
    </xdr:from>
    <xdr:to>
      <xdr:col>11</xdr:col>
      <xdr:colOff>504825</xdr:colOff>
      <xdr:row>40</xdr:row>
      <xdr:rowOff>152400</xdr:rowOff>
    </xdr:to>
    <xdr:graphicFrame>
      <xdr:nvGraphicFramePr>
        <xdr:cNvPr id="4" name="Chart 6"/>
        <xdr:cNvGraphicFramePr/>
      </xdr:nvGraphicFramePr>
      <xdr:xfrm>
        <a:off x="581025" y="3219450"/>
        <a:ext cx="6381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D49"/>
  <sheetViews>
    <sheetView workbookViewId="0" topLeftCell="A1">
      <selection activeCell="M28" sqref="M28"/>
    </sheetView>
  </sheetViews>
  <sheetFormatPr defaultColWidth="9.140625" defaultRowHeight="12.75"/>
  <cols>
    <col min="5" max="5" width="7.00390625" style="0" customWidth="1"/>
    <col min="6" max="6" width="4.8515625" style="0" customWidth="1"/>
    <col min="7" max="8" width="3.7109375" style="0" customWidth="1"/>
    <col min="9" max="9" width="3.00390625" style="0" bestFit="1" customWidth="1"/>
    <col min="10" max="10" width="3.00390625" style="0" customWidth="1"/>
    <col min="11" max="11" width="2.28125" style="0" customWidth="1"/>
    <col min="12" max="12" width="2.57421875" style="0" customWidth="1"/>
    <col min="13" max="13" width="3.8515625" style="0" customWidth="1"/>
    <col min="14" max="14" width="5.57421875" style="0" customWidth="1"/>
    <col min="15" max="15" width="3.421875" style="0" customWidth="1"/>
    <col min="16" max="16" width="3.8515625" style="0" customWidth="1"/>
    <col min="17" max="17" width="4.140625" style="0" customWidth="1"/>
    <col min="18" max="18" width="4.00390625" style="0" customWidth="1"/>
    <col min="19" max="19" width="7.421875" style="0" customWidth="1"/>
    <col min="20" max="20" width="3.421875" style="0" customWidth="1"/>
    <col min="21" max="21" width="2.28125" style="0" customWidth="1"/>
    <col min="22" max="22" width="8.28125" style="0" customWidth="1"/>
    <col min="23" max="23" width="2.28125" style="0" customWidth="1"/>
    <col min="24" max="24" width="2.140625" style="0" customWidth="1"/>
    <col min="26" max="26" width="2.421875" style="0" customWidth="1"/>
    <col min="27" max="27" width="5.28125" style="0" customWidth="1"/>
    <col min="28" max="28" width="2.28125" style="0" customWidth="1"/>
  </cols>
  <sheetData>
    <row r="3" spans="1:10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</row>
    <row r="7" spans="1:26" ht="12.75">
      <c r="A7" s="7" t="s">
        <v>4</v>
      </c>
      <c r="B7" s="7"/>
      <c r="C7" s="7"/>
      <c r="D7" s="7" t="s">
        <v>9</v>
      </c>
      <c r="E7" s="7"/>
      <c r="F7" s="7"/>
      <c r="G7" s="7" t="s">
        <v>10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9.5">
      <c r="A8" s="6" t="s">
        <v>38</v>
      </c>
      <c r="B8" s="7">
        <v>0</v>
      </c>
      <c r="C8" s="7" t="s">
        <v>8</v>
      </c>
      <c r="D8" s="6" t="s">
        <v>39</v>
      </c>
      <c r="E8" s="7"/>
      <c r="F8" s="7" t="s">
        <v>11</v>
      </c>
      <c r="G8" s="7">
        <f>SUM(B8)</f>
        <v>0</v>
      </c>
      <c r="H8" s="7" t="s">
        <v>8</v>
      </c>
      <c r="I8" s="7" t="s">
        <v>12</v>
      </c>
      <c r="J8" s="7">
        <f>SUM(B9)</f>
        <v>15</v>
      </c>
      <c r="K8" s="7" t="s">
        <v>0</v>
      </c>
      <c r="L8" s="7" t="s">
        <v>13</v>
      </c>
      <c r="M8" s="7">
        <v>9.8</v>
      </c>
      <c r="N8" s="6" t="s">
        <v>40</v>
      </c>
      <c r="O8" s="7" t="s">
        <v>14</v>
      </c>
      <c r="P8" s="7">
        <f>SUM(B9)</f>
        <v>15</v>
      </c>
      <c r="Q8" s="6" t="s">
        <v>41</v>
      </c>
      <c r="R8" s="7" t="s">
        <v>15</v>
      </c>
      <c r="S8" s="7">
        <f>B8*B9</f>
        <v>0</v>
      </c>
      <c r="T8" s="7" t="s">
        <v>16</v>
      </c>
      <c r="U8" s="6" t="s">
        <v>17</v>
      </c>
      <c r="V8" s="7">
        <f>B10*B9*B9</f>
        <v>2205</v>
      </c>
      <c r="W8" s="7" t="s">
        <v>16</v>
      </c>
      <c r="X8" s="6" t="s">
        <v>18</v>
      </c>
      <c r="Y8" s="7">
        <f>S8+V8/V9</f>
        <v>1102.5</v>
      </c>
      <c r="Z8" s="7" t="s">
        <v>16</v>
      </c>
    </row>
    <row r="9" spans="1:26" ht="15.75">
      <c r="A9" s="7" t="s">
        <v>5</v>
      </c>
      <c r="B9" s="7">
        <v>15</v>
      </c>
      <c r="C9" s="7" t="s">
        <v>0</v>
      </c>
      <c r="D9" s="7"/>
      <c r="E9" s="6">
        <v>2</v>
      </c>
      <c r="F9" s="7"/>
      <c r="G9" s="7"/>
      <c r="H9" s="7"/>
      <c r="I9" s="7"/>
      <c r="J9" s="7"/>
      <c r="K9" s="7"/>
      <c r="L9" s="7"/>
      <c r="M9" s="7"/>
      <c r="N9" s="7"/>
      <c r="O9" s="7">
        <v>2</v>
      </c>
      <c r="P9" s="7"/>
      <c r="Q9" s="7"/>
      <c r="R9" s="7"/>
      <c r="S9" s="7"/>
      <c r="T9" s="7"/>
      <c r="U9" s="7"/>
      <c r="V9" s="7">
        <v>2</v>
      </c>
      <c r="W9" s="7"/>
      <c r="X9" s="7"/>
      <c r="Y9" s="7"/>
      <c r="Z9" s="7"/>
    </row>
    <row r="10" spans="1:26" ht="18.75">
      <c r="A10" s="7" t="s">
        <v>6</v>
      </c>
      <c r="B10" s="7">
        <v>9.8</v>
      </c>
      <c r="C10" s="6" t="s">
        <v>40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>
      <c r="A15" s="7"/>
      <c r="B15" s="7"/>
      <c r="C15" s="7"/>
      <c r="D15" s="7"/>
      <c r="E15" s="7"/>
      <c r="F15" s="7"/>
      <c r="G15" s="7" t="s">
        <v>19</v>
      </c>
      <c r="H15" s="7"/>
      <c r="I15" s="7"/>
      <c r="J15" s="7" t="s">
        <v>20</v>
      </c>
      <c r="K15" s="7"/>
      <c r="L15" s="7"/>
      <c r="M15" s="7"/>
      <c r="N15" s="7"/>
      <c r="O15" s="7"/>
      <c r="P15" s="7"/>
      <c r="Q15" s="9" t="s">
        <v>21</v>
      </c>
      <c r="R15" s="9"/>
      <c r="S15" s="9">
        <f>Y8</f>
        <v>1102.5</v>
      </c>
      <c r="T15" s="9" t="s">
        <v>16</v>
      </c>
      <c r="U15" s="7"/>
      <c r="V15" s="7"/>
      <c r="W15" s="7"/>
      <c r="X15" s="7"/>
      <c r="Y15" s="7"/>
      <c r="Z15" s="7"/>
    </row>
    <row r="16" spans="1:2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26" spans="1:15" ht="12.75">
      <c r="A26" s="5" t="s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 t="s">
        <v>23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 t="s">
        <v>24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30" spans="1:28" ht="12.75">
      <c r="A30" s="7" t="s">
        <v>4</v>
      </c>
      <c r="B30" s="7"/>
      <c r="C30" s="7"/>
      <c r="D30" s="7"/>
      <c r="E30" s="7" t="s">
        <v>27</v>
      </c>
      <c r="F30" s="7"/>
      <c r="G30" s="7" t="s">
        <v>28</v>
      </c>
      <c r="H30" s="7"/>
      <c r="I30" s="7"/>
      <c r="J30" s="7"/>
      <c r="K30" s="7"/>
      <c r="L30" s="7"/>
      <c r="M30" s="7"/>
      <c r="N30" s="7"/>
      <c r="O30" s="7"/>
      <c r="P30" s="7" t="s">
        <v>10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7.25">
      <c r="A31" s="6" t="s">
        <v>38</v>
      </c>
      <c r="B31" s="7">
        <v>36</v>
      </c>
      <c r="C31" s="7" t="s">
        <v>26</v>
      </c>
      <c r="D31" s="7">
        <f>B31*1000/3600</f>
        <v>10</v>
      </c>
      <c r="E31" s="7" t="s">
        <v>8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9.5">
      <c r="A32" s="6" t="s">
        <v>25</v>
      </c>
      <c r="B32" s="7">
        <v>0</v>
      </c>
      <c r="C32" s="7" t="s">
        <v>8</v>
      </c>
      <c r="D32" s="7"/>
      <c r="E32" s="7"/>
      <c r="F32" s="7"/>
      <c r="G32" s="6" t="s">
        <v>42</v>
      </c>
      <c r="H32" s="7"/>
      <c r="I32" s="7"/>
      <c r="J32" s="7"/>
      <c r="K32" s="7"/>
      <c r="L32" s="7"/>
      <c r="M32" s="7"/>
      <c r="N32" s="7" t="s">
        <v>29</v>
      </c>
      <c r="O32" s="6" t="s">
        <v>18</v>
      </c>
      <c r="P32" s="7">
        <f>B32</f>
        <v>0</v>
      </c>
      <c r="Q32" s="6" t="s">
        <v>31</v>
      </c>
      <c r="R32" s="7">
        <f>D31</f>
        <v>10</v>
      </c>
      <c r="S32" s="6" t="s">
        <v>18</v>
      </c>
      <c r="T32" s="7">
        <f>P32-R32</f>
        <v>-10</v>
      </c>
      <c r="U32" s="6" t="s">
        <v>18</v>
      </c>
      <c r="V32" s="7">
        <f>T32/T33</f>
        <v>-1.25</v>
      </c>
      <c r="W32" s="8" t="s">
        <v>44</v>
      </c>
      <c r="X32" s="7"/>
      <c r="Y32" s="7"/>
      <c r="Z32" s="7"/>
      <c r="AA32" s="7"/>
      <c r="AB32" s="7"/>
    </row>
    <row r="33" spans="1:28" ht="15.75">
      <c r="A33" s="7" t="s">
        <v>5</v>
      </c>
      <c r="B33" s="7">
        <v>8</v>
      </c>
      <c r="C33" s="7" t="s">
        <v>0</v>
      </c>
      <c r="D33" s="7"/>
      <c r="E33" s="7"/>
      <c r="F33" s="7"/>
      <c r="G33" s="7"/>
      <c r="H33" s="7"/>
      <c r="I33" s="7"/>
      <c r="J33" s="7"/>
      <c r="K33" s="6">
        <v>2</v>
      </c>
      <c r="L33" s="7"/>
      <c r="M33" s="7"/>
      <c r="N33" s="7"/>
      <c r="O33" s="7"/>
      <c r="P33" s="7"/>
      <c r="Q33" s="7">
        <f>B33</f>
        <v>8</v>
      </c>
      <c r="R33" s="7"/>
      <c r="S33" s="7"/>
      <c r="T33" s="7">
        <f>Q33</f>
        <v>8</v>
      </c>
      <c r="U33" s="7"/>
      <c r="V33" s="7"/>
      <c r="W33" s="7"/>
      <c r="X33" s="7"/>
      <c r="Y33" s="7"/>
      <c r="Z33" s="7"/>
      <c r="AA33" s="7"/>
      <c r="AB33" s="7"/>
    </row>
    <row r="34" spans="1:2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30" ht="19.5">
      <c r="A36" s="7"/>
      <c r="B36" s="7"/>
      <c r="C36" s="7"/>
      <c r="D36" s="7"/>
      <c r="E36" s="7"/>
      <c r="F36" s="7"/>
      <c r="G36" s="7"/>
      <c r="H36" s="7" t="s">
        <v>29</v>
      </c>
      <c r="I36" s="6" t="s">
        <v>18</v>
      </c>
      <c r="J36" s="6" t="s">
        <v>30</v>
      </c>
      <c r="K36" s="6" t="s">
        <v>31</v>
      </c>
      <c r="L36" s="6" t="s">
        <v>43</v>
      </c>
      <c r="M36" s="7"/>
      <c r="N36" s="7" t="s">
        <v>11</v>
      </c>
      <c r="O36" s="7">
        <f>D31</f>
        <v>10</v>
      </c>
      <c r="P36" s="7" t="s">
        <v>12</v>
      </c>
      <c r="Q36" s="7">
        <f>B33</f>
        <v>8</v>
      </c>
      <c r="R36" s="7" t="s">
        <v>13</v>
      </c>
      <c r="S36" s="7">
        <f>V32</f>
        <v>-1.25</v>
      </c>
      <c r="T36" s="7" t="s">
        <v>14</v>
      </c>
      <c r="U36" s="7">
        <f>B33</f>
        <v>8</v>
      </c>
      <c r="V36" s="6" t="s">
        <v>41</v>
      </c>
      <c r="W36" s="6" t="s">
        <v>18</v>
      </c>
      <c r="X36" s="7"/>
      <c r="Y36" s="7">
        <f>O36*Q36</f>
        <v>80</v>
      </c>
      <c r="Z36" s="7" t="s">
        <v>13</v>
      </c>
      <c r="AA36" s="7">
        <f>V32*B33*B33/U37</f>
        <v>-40</v>
      </c>
      <c r="AB36" s="6" t="s">
        <v>18</v>
      </c>
      <c r="AC36">
        <f>Y36+AA36</f>
        <v>40</v>
      </c>
      <c r="AD36" t="s">
        <v>16</v>
      </c>
    </row>
    <row r="37" spans="1:28" ht="12.75">
      <c r="A37" s="7" t="s">
        <v>7</v>
      </c>
      <c r="B37" s="7"/>
      <c r="C37" s="7"/>
      <c r="D37" s="7"/>
      <c r="E37" s="7"/>
      <c r="F37" s="7"/>
      <c r="G37" s="7"/>
      <c r="H37" s="7"/>
      <c r="I37" s="7"/>
      <c r="J37" s="7"/>
      <c r="K37" s="7" t="s">
        <v>32</v>
      </c>
      <c r="L37" s="7"/>
      <c r="M37" s="7"/>
      <c r="N37" s="7"/>
      <c r="O37" s="7"/>
      <c r="P37" s="7"/>
      <c r="Q37" s="7"/>
      <c r="R37" s="7"/>
      <c r="S37" s="7"/>
      <c r="T37" s="7"/>
      <c r="U37" s="7">
        <v>2</v>
      </c>
      <c r="V37" s="7"/>
      <c r="W37" s="7"/>
      <c r="X37" s="7"/>
      <c r="Y37" s="7"/>
      <c r="Z37" s="7"/>
      <c r="AA37" s="7"/>
      <c r="AB37" s="7"/>
    </row>
    <row r="38" spans="1:28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9" t="s">
        <v>21</v>
      </c>
      <c r="R40" s="9"/>
      <c r="S40" s="9">
        <f>AC36</f>
        <v>40</v>
      </c>
      <c r="T40" s="9" t="s">
        <v>16</v>
      </c>
      <c r="U40" s="7"/>
      <c r="V40" s="7"/>
      <c r="W40" s="7"/>
      <c r="X40" s="7"/>
      <c r="Y40" s="7"/>
      <c r="Z40" s="7"/>
      <c r="AA40" s="7"/>
      <c r="AB40" s="7"/>
    </row>
    <row r="41" spans="1:28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9" ht="15.75">
      <c r="C4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R59"/>
  <sheetViews>
    <sheetView workbookViewId="0" topLeftCell="A35">
      <selection activeCell="L13" sqref="L13"/>
    </sheetView>
  </sheetViews>
  <sheetFormatPr defaultColWidth="9.140625" defaultRowHeight="12.75"/>
  <cols>
    <col min="1" max="1" width="19.421875" style="0" customWidth="1"/>
    <col min="2" max="2" width="15.00390625" style="0" customWidth="1"/>
    <col min="4" max="4" width="5.140625" style="0" customWidth="1"/>
    <col min="5" max="5" width="5.28125" style="0" customWidth="1"/>
    <col min="6" max="6" width="4.7109375" style="0" customWidth="1"/>
    <col min="7" max="7" width="8.00390625" style="0" customWidth="1"/>
    <col min="8" max="8" width="5.421875" style="0" customWidth="1"/>
    <col min="9" max="9" width="6.00390625" style="0" customWidth="1"/>
    <col min="10" max="10" width="3.7109375" style="0" customWidth="1"/>
    <col min="12" max="12" width="48.7109375" style="0" customWidth="1"/>
    <col min="13" max="13" width="3.7109375" style="0" customWidth="1"/>
    <col min="14" max="14" width="2.00390625" style="0" bestFit="1" customWidth="1"/>
    <col min="15" max="15" width="2.28125" style="0" customWidth="1"/>
    <col min="16" max="16" width="1.57421875" style="0" customWidth="1"/>
  </cols>
  <sheetData>
    <row r="2" spans="1:18" ht="26.25">
      <c r="A2" s="17" t="s">
        <v>33</v>
      </c>
      <c r="B2" s="2"/>
      <c r="C2" s="2"/>
      <c r="D2" s="2"/>
      <c r="E2" s="2"/>
      <c r="F2" s="2"/>
      <c r="G2" s="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6.25">
      <c r="A3" s="16"/>
      <c r="B3" s="3"/>
      <c r="C3" s="2"/>
      <c r="D3" s="2"/>
      <c r="E3" s="2"/>
      <c r="F3" s="2"/>
      <c r="G3" s="18" t="s">
        <v>34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6" spans="1:18" ht="30">
      <c r="A6" s="4"/>
      <c r="B6" s="19" t="s">
        <v>64</v>
      </c>
      <c r="C6" s="20"/>
      <c r="D6" s="20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5.5">
      <c r="A7" s="4"/>
      <c r="B7" s="20"/>
      <c r="C7" s="20"/>
      <c r="D7" s="2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30">
      <c r="A8" s="4"/>
      <c r="B8" s="19" t="s">
        <v>65</v>
      </c>
      <c r="C8" s="20"/>
      <c r="D8" s="2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5.5">
      <c r="A9" s="4"/>
      <c r="B9" s="20"/>
      <c r="C9" s="20"/>
      <c r="D9" s="2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0">
      <c r="A10" s="4"/>
      <c r="B10" s="19" t="s">
        <v>66</v>
      </c>
      <c r="C10" s="20"/>
      <c r="D10" s="2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5.5">
      <c r="A11" s="4"/>
      <c r="B11" s="20"/>
      <c r="C11" s="20"/>
      <c r="D11" s="2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30">
      <c r="A12" s="4"/>
      <c r="B12" s="21" t="s">
        <v>36</v>
      </c>
      <c r="C12" s="19" t="s">
        <v>67</v>
      </c>
      <c r="D12" s="2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30">
      <c r="A13" s="4"/>
      <c r="B13" s="21" t="s">
        <v>37</v>
      </c>
      <c r="C13" s="19" t="s">
        <v>68</v>
      </c>
      <c r="D13" s="2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7" ht="12.75">
      <c r="M17" s="13"/>
    </row>
    <row r="25" spans="1:12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2.75">
      <c r="A26" s="16"/>
      <c r="B26" s="2" t="s">
        <v>45</v>
      </c>
      <c r="C26" s="16"/>
      <c r="D26" s="2"/>
      <c r="E26" s="2"/>
      <c r="F26" s="2"/>
      <c r="G26" s="2"/>
      <c r="H26" s="2"/>
      <c r="I26" s="2"/>
      <c r="J26" s="16"/>
      <c r="K26" s="16"/>
      <c r="L26" s="16"/>
    </row>
    <row r="27" spans="1:12" ht="16.5">
      <c r="A27" s="16"/>
      <c r="B27" s="2" t="s">
        <v>62</v>
      </c>
      <c r="C27" s="2"/>
      <c r="D27" s="2"/>
      <c r="E27" s="2"/>
      <c r="F27" s="2"/>
      <c r="G27" s="2"/>
      <c r="H27" s="2"/>
      <c r="I27" s="2"/>
      <c r="J27" s="2">
        <v>1.5</v>
      </c>
      <c r="K27" s="22" t="s">
        <v>63</v>
      </c>
      <c r="L27" s="2"/>
    </row>
    <row r="28" spans="1:12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7.25">
      <c r="A31" s="14" t="s">
        <v>47</v>
      </c>
      <c r="B31" s="15">
        <f>J27</f>
        <v>1.5</v>
      </c>
      <c r="C31" s="14" t="s">
        <v>51</v>
      </c>
      <c r="D31" s="15"/>
      <c r="E31" s="15"/>
      <c r="F31" s="15"/>
      <c r="G31" s="11"/>
      <c r="H31" s="11"/>
      <c r="I31" s="11"/>
      <c r="J31" s="11"/>
      <c r="K31" s="11"/>
      <c r="L31" s="11"/>
    </row>
    <row r="32" spans="1:12" ht="12.75">
      <c r="A32" s="11"/>
      <c r="B32" s="15"/>
      <c r="C32" s="15"/>
      <c r="D32" s="15"/>
      <c r="E32" s="15"/>
      <c r="F32" s="15"/>
      <c r="G32" s="11"/>
      <c r="H32" s="11"/>
      <c r="I32" s="11"/>
      <c r="J32" s="11"/>
      <c r="K32" s="11"/>
      <c r="L32" s="11"/>
    </row>
    <row r="33" spans="1:12" ht="17.25">
      <c r="A33" s="14" t="s">
        <v>49</v>
      </c>
      <c r="B33" s="15">
        <f>B31*B34</f>
        <v>0</v>
      </c>
      <c r="C33" s="15">
        <f>B31*C34</f>
        <v>15</v>
      </c>
      <c r="D33" s="15">
        <f>B31*D34</f>
        <v>30</v>
      </c>
      <c r="E33" s="15">
        <f>B31*E34</f>
        <v>45</v>
      </c>
      <c r="F33" s="15">
        <f>B31*F34</f>
        <v>60</v>
      </c>
      <c r="G33" s="11"/>
      <c r="H33" s="11"/>
      <c r="I33" s="11"/>
      <c r="J33" s="11"/>
      <c r="K33" s="11"/>
      <c r="L33" s="11"/>
    </row>
    <row r="34" spans="1:12" ht="12.75">
      <c r="A34" s="15" t="s">
        <v>50</v>
      </c>
      <c r="B34" s="15">
        <v>0</v>
      </c>
      <c r="C34" s="15">
        <v>10</v>
      </c>
      <c r="D34" s="15">
        <v>20</v>
      </c>
      <c r="E34" s="15">
        <v>30</v>
      </c>
      <c r="F34" s="15">
        <v>40</v>
      </c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O44"/>
  <sheetViews>
    <sheetView tabSelected="1" workbookViewId="0" topLeftCell="A1">
      <selection activeCell="N9" sqref="N9"/>
    </sheetView>
  </sheetViews>
  <sheetFormatPr defaultColWidth="9.140625" defaultRowHeight="12.75"/>
  <cols>
    <col min="3" max="3" width="7.00390625" style="0" customWidth="1"/>
    <col min="4" max="4" width="5.140625" style="0" customWidth="1"/>
    <col min="5" max="5" width="17.140625" style="0" customWidth="1"/>
    <col min="6" max="6" width="4.7109375" style="0" customWidth="1"/>
    <col min="7" max="7" width="8.00390625" style="0" customWidth="1"/>
    <col min="12" max="12" width="9.28125" style="0" customWidth="1"/>
    <col min="13" max="13" width="3.28125" style="0" customWidth="1"/>
    <col min="14" max="14" width="30.00390625" style="0" customWidth="1"/>
  </cols>
  <sheetData>
    <row r="2" spans="1:15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2"/>
    </row>
    <row r="3" spans="1:15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2"/>
    </row>
    <row r="4" spans="1:15" ht="12.75">
      <c r="A4" s="2" t="s">
        <v>69</v>
      </c>
      <c r="B4" s="2"/>
      <c r="C4" s="2"/>
      <c r="D4" s="2"/>
      <c r="E4" s="2"/>
      <c r="F4" s="2">
        <v>36</v>
      </c>
      <c r="G4" s="2" t="s">
        <v>52</v>
      </c>
      <c r="H4" s="2" t="s">
        <v>70</v>
      </c>
      <c r="I4" s="2"/>
      <c r="J4" s="2"/>
      <c r="K4" s="16"/>
      <c r="L4" s="16"/>
      <c r="M4" s="16"/>
      <c r="N4" s="16"/>
      <c r="O4" s="12"/>
    </row>
    <row r="5" spans="1:15" ht="16.5">
      <c r="A5" s="2" t="s">
        <v>53</v>
      </c>
      <c r="B5" s="2"/>
      <c r="C5" s="2"/>
      <c r="D5" s="2">
        <v>1.5</v>
      </c>
      <c r="E5" s="22" t="s">
        <v>54</v>
      </c>
      <c r="F5" s="2" t="s">
        <v>71</v>
      </c>
      <c r="G5" s="2"/>
      <c r="H5" s="2"/>
      <c r="I5" s="2"/>
      <c r="J5" s="2"/>
      <c r="K5" s="2"/>
      <c r="L5" s="2"/>
      <c r="M5" s="2">
        <v>4</v>
      </c>
      <c r="N5" s="2" t="s">
        <v>57</v>
      </c>
      <c r="O5" s="12"/>
    </row>
    <row r="6" spans="1:15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2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1"/>
      <c r="B8" s="11"/>
      <c r="C8" s="10" t="s">
        <v>55</v>
      </c>
      <c r="D8" s="11"/>
      <c r="E8" s="11"/>
      <c r="F8" s="10" t="s">
        <v>27</v>
      </c>
      <c r="G8" s="11"/>
      <c r="H8" s="10" t="s">
        <v>60</v>
      </c>
      <c r="I8" s="11"/>
      <c r="J8" s="11"/>
      <c r="K8" s="11"/>
      <c r="L8" s="11"/>
      <c r="M8" s="11"/>
      <c r="N8" s="11"/>
      <c r="O8" s="12"/>
    </row>
    <row r="9" spans="1:15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17.25">
      <c r="A10" s="11"/>
      <c r="B10" s="11"/>
      <c r="C10" s="14" t="s">
        <v>58</v>
      </c>
      <c r="D10" s="10">
        <f>F4</f>
        <v>36</v>
      </c>
      <c r="E10" s="10" t="str">
        <f>G4</f>
        <v>км/час</v>
      </c>
      <c r="F10" s="10">
        <f>D10*1000/3600</f>
        <v>10</v>
      </c>
      <c r="G10" s="10" t="s">
        <v>48</v>
      </c>
      <c r="H10" s="14" t="s">
        <v>35</v>
      </c>
      <c r="I10" s="11"/>
      <c r="J10" s="11"/>
      <c r="K10" s="11"/>
      <c r="L10" s="11"/>
      <c r="M10" s="11"/>
      <c r="N10" s="11"/>
      <c r="O10" s="12"/>
    </row>
    <row r="11" spans="1:15" ht="17.25">
      <c r="A11" s="11"/>
      <c r="B11" s="11"/>
      <c r="C11" s="14" t="s">
        <v>47</v>
      </c>
      <c r="D11" s="10">
        <f>D5</f>
        <v>1.5</v>
      </c>
      <c r="E11" s="14" t="s">
        <v>51</v>
      </c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ht="17.25">
      <c r="A12" s="11"/>
      <c r="B12" s="11"/>
      <c r="C12" s="14" t="s">
        <v>56</v>
      </c>
      <c r="D12" s="10">
        <f>M5</f>
        <v>4</v>
      </c>
      <c r="E12" s="10" t="str">
        <f>N5</f>
        <v>с</v>
      </c>
      <c r="F12" s="11"/>
      <c r="G12" s="11"/>
      <c r="H12" s="14" t="s">
        <v>46</v>
      </c>
      <c r="I12" s="10">
        <f>F10+D11*D12</f>
        <v>16</v>
      </c>
      <c r="J12" s="14" t="s">
        <v>48</v>
      </c>
      <c r="K12" s="11"/>
      <c r="L12" s="11"/>
      <c r="M12" s="11"/>
      <c r="N12" s="11"/>
      <c r="O12" s="12"/>
    </row>
    <row r="13" spans="1:15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  <row r="14" spans="1:15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</row>
    <row r="15" spans="1:15" ht="17.25">
      <c r="A15" s="11"/>
      <c r="B15" s="11"/>
      <c r="C15" s="14" t="s">
        <v>59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1:15" ht="12.75">
      <c r="A18" s="11"/>
      <c r="B18" s="10" t="s">
        <v>61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1:15" ht="12.75">
      <c r="A19" s="11"/>
      <c r="B19" s="11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</row>
    <row r="22" spans="1:15" ht="15.75">
      <c r="A22" s="11"/>
      <c r="B22" s="14" t="s">
        <v>56</v>
      </c>
      <c r="C22" s="10">
        <v>0</v>
      </c>
      <c r="D22" s="10">
        <v>1</v>
      </c>
      <c r="E22" s="10">
        <v>2</v>
      </c>
      <c r="F22" s="10">
        <v>3</v>
      </c>
      <c r="G22" s="10">
        <v>4</v>
      </c>
      <c r="H22" s="11"/>
      <c r="I22" s="11"/>
      <c r="J22" s="11"/>
      <c r="K22" s="11"/>
      <c r="L22" s="11"/>
      <c r="M22" s="11"/>
      <c r="N22" s="11"/>
      <c r="O22" s="12"/>
    </row>
    <row r="23" spans="1:15" ht="17.25">
      <c r="A23" s="11"/>
      <c r="B23" s="14" t="s">
        <v>46</v>
      </c>
      <c r="C23" s="10">
        <f>F10</f>
        <v>10</v>
      </c>
      <c r="D23" s="10">
        <f>F10+D11*D22</f>
        <v>11.5</v>
      </c>
      <c r="E23" s="10">
        <f>F10+D11*E22</f>
        <v>13</v>
      </c>
      <c r="F23" s="10">
        <f>F10+D11*F22</f>
        <v>14.5</v>
      </c>
      <c r="G23" s="10">
        <f>F10+D11*G22</f>
        <v>16</v>
      </c>
      <c r="H23" s="11"/>
      <c r="I23" s="11"/>
      <c r="J23" s="11"/>
      <c r="K23" s="11"/>
      <c r="L23" s="11"/>
      <c r="M23" s="11"/>
      <c r="N23" s="11"/>
      <c r="O23" s="12"/>
    </row>
    <row r="24" spans="1:15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1:15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5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1:15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</row>
    <row r="29" spans="1:15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5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</row>
    <row r="31" spans="1:15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1:15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1:15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</row>
    <row r="34" spans="1:15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</row>
    <row r="35" spans="1:15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1:15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1:15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1:15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"/>
    </row>
    <row r="39" spans="1:15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"/>
    </row>
    <row r="41" spans="1:1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"/>
    </row>
    <row r="44" spans="1:14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2009-02-19T22:56:56Z</dcterms:modified>
  <cp:category/>
  <cp:version/>
  <cp:contentType/>
  <cp:contentStatus/>
</cp:coreProperties>
</file>